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<sst xmlns="http://schemas.openxmlformats.org/spreadsheetml/2006/main" count="94" uniqueCount="91">
  <si>
    <t xml:space="preserve">Объем поступлений доходов по основным источникам </t>
  </si>
  <si>
    <t>100 00000 00 0000 000</t>
  </si>
  <si>
    <t>101 02000 01 0000 110</t>
  </si>
  <si>
    <t>Налог на доходы физических лиц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</si>
  <si>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</si>
  <si>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</si>
  <si>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</si>
  <si>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</si>
  <si>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>106 00000 00 0000 000</t>
  </si>
  <si>
    <t>Налоги на имущество</t>
  </si>
  <si>
    <t>106 01030 10 0000 110</t>
  </si>
  <si>
    <t>Земельный налог</t>
  </si>
  <si>
    <t xml:space="preserve">  111 00000 00 0000 000</t>
  </si>
  <si>
    <t>Доходы от  использования имущества, находящегося в государственной и муниципальной собственности</t>
  </si>
  <si>
    <t>111 05035 10 0000 120</t>
  </si>
  <si>
    <t>114 00000 00 0000 000</t>
  </si>
  <si>
    <t>Доходы от продажи материальных и нематериальных активов</t>
  </si>
  <si>
    <t>200 00000 00 0000 000</t>
  </si>
  <si>
    <t>Безвозмездные поступления</t>
  </si>
  <si>
    <t>Всего доходов:</t>
  </si>
  <si>
    <t>Код бюджетной классификации Российской Федерации</t>
  </si>
  <si>
    <t xml:space="preserve"> Приложение 1</t>
  </si>
  <si>
    <t xml:space="preserve">Наименование доходов </t>
  </si>
  <si>
    <t>Прочие неналоговые доходы</t>
  </si>
  <si>
    <t>103 00000 00 0000 000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</si>
  <si>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</si>
  <si>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</si>
  <si>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</si>
  <si>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</si>
  <si>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</si>
  <si>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114 02053 10 0000 410</t>
  </si>
  <si>
    <t xml:space="preserve">111 09045 10 0000 120
</t>
  </si>
  <si>
    <t>113 00000 00 0000 000</t>
  </si>
  <si>
    <t>Доходы от оказания платных услуг (работ) и компенсации затрат государства</t>
  </si>
  <si>
    <t>113 02065 10 0000 130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</si>
  <si>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</si>
  <si>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</si>
  <si>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</si>
  <si>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</si>
  <si>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Доходы, поступающие в порядке возмещения расходов, понесенных в связи с эксплуатацией имущества сельских поселений 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</si>
  <si>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</t>
  </si>
  <si>
    <t>Прочие субсидии бюджетам сельских поселений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</si>
  <si>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</si>
  <si>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117 00000 00 0000 000</t>
  </si>
  <si>
    <t>117 02020 10 0000 180</t>
  </si>
  <si>
    <t>116 00 000 00 0000 000</t>
  </si>
  <si>
    <t xml:space="preserve">Штрафы, санкции, возмещение ущерба </t>
  </si>
  <si>
    <t>116 33 050 10 0000 140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</si>
  <si>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</si>
  <si>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</si>
  <si>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</si>
  <si>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116 90 050 10 0000 140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</si>
  <si>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</si>
  <si>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                                                                                                                                                                                             (тыс. рублей)</t>
  </si>
  <si>
    <t>113 01995 10 0000 130</t>
  </si>
  <si>
    <t>Прочие доходы от оказания платных услуг (работ) получателями средств бюджетов сельских поселений</t>
  </si>
  <si>
    <t>106 06000 00 0000 110</t>
  </si>
  <si>
    <t>108 00000 00 0000 000</t>
  </si>
  <si>
    <t>Государственная пошлина</t>
  </si>
  <si>
    <t>108 04020 01 0000 110</t>
  </si>
  <si>
    <t>Государственная пошлина за совершение нотариальных действий должностными лицами 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</si>
  <si>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Дотации бюджетам сельских поселений на поддержку мер по обеспечению сбалансированности бюджетов
</t>
  </si>
  <si>
    <t>Прочие межбюджетные трансферты, передаваемые бюджетам сельских поселений</t>
  </si>
  <si>
    <t>202 29999 10 0000 150</t>
  </si>
  <si>
    <t>202 49999 10 0000 150</t>
  </si>
  <si>
    <t>202 16001 10 0000 150</t>
  </si>
  <si>
    <t>103 02231 01 0000 110</t>
  </si>
  <si>
    <t>103 02241 01 0000 110</t>
  </si>
  <si>
    <t>103 02251 01 0000 110</t>
  </si>
  <si>
    <t>103 02261 01 0000 110</t>
  </si>
  <si>
    <t>202 40014 10 0000 150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</si>
  <si>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</si>
  <si>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Дотации бюджетам сельских поселений на выравнивание бюджетной обеспеченности из бюджетов муниципальных районов (из областного бюджета)</t>
  </si>
  <si>
    <t>Дотации бюджетам сельских поселений на выравнивание бюджетной обеспеченности из бюджетов муниципальных районов (из бюджета района)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</si>
  <si>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</si>
  <si>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207 05020 10 0000 150</t>
  </si>
  <si>
    <t>202 35118 10 0000 150</t>
  </si>
  <si>
    <t>202 25576 10 0000 150</t>
  </si>
  <si>
    <t>Субсидии бюджетам сельских поселений на обеспечение комплексного развития сельских территорий</t>
  </si>
  <si>
    <t>Сумма на     2023 год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</si>
  <si>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</si>
  <si>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202 01003 10 0000 151</t>
  </si>
  <si>
    <t>Сумма на    2025 год</t>
  </si>
  <si>
    <t>Сумма на     2024 год</t>
  </si>
  <si>
    <t>мб</t>
  </si>
  <si>
    <t>об</t>
  </si>
  <si>
    <t>район</t>
  </si>
  <si>
    <t xml:space="preserve">к пояснительной записке по проекту решения Собрания представителей сельского поселения Красная Горка "О внесении изменений в решение Собрания представителей сельского поселения Красная Горка "О бюджете сельского поселения Красная Горка муниципального района Кинель-Черкасский Самарской области на 2023 год и на плановый период 2024 и 2025 годов" </t>
  </si>
  <si>
    <t>Отклонение</t>
  </si>
  <si>
    <t>202 20041 10 0000 150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</si>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</sst>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;[Red]\-#,##0.00;0.00"/>
    <numFmt numFmtId="178" formatCode="000"/>
    <numFmt numFmtId="179" formatCode="0\.00"/>
    <numFmt numFmtId="180" formatCode="00\.00\.00"/>
    <numFmt numFmtId="181" formatCode="0000"/>
    <numFmt numFmtId="182" formatCode="000000"/>
    <numFmt numFmtId="183" formatCode="#,##0.0"/>
  </numFmts>
  <fonts count="44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183" fontId="1" fillId="0" borderId="10" xfId="0" applyNumberFormat="1" applyFont="1" applyBorder="1" applyAlignment="1">
      <alignment horizontal="center" vertical="top" wrapText="1"/>
    </xf>
    <xf numFmtId="183" fontId="3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83" fontId="0" fillId="0" borderId="0" xfId="0" applyNumberFormat="1" applyAlignment="1">
      <alignment horizontal="center" vertical="top"/>
    </xf>
    <xf numFmtId="10" fontId="0" fillId="0" borderId="0" xfId="0" applyNumberFormat="1" applyAlignment="1">
      <alignment horizontal="center" vertical="top"/>
    </xf>
    <xf numFmtId="183" fontId="0" fillId="0" borderId="0" xfId="0" applyNumberFormat="1" applyAlignment="1">
      <alignment/>
    </xf>
    <xf numFmtId="0" fontId="0" fillId="0" borderId="0" xfId="0" applyAlignment="1">
      <alignment horizontal="right" vertical="top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83" fontId="0" fillId="0" borderId="10" xfId="0" applyNumberFormat="1" applyBorder="1" applyAlignment="1">
      <alignment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="85" zoomScaleNormal="85" zoomScalePageLayoutView="0" workbookViewId="0" topLeftCell="A1">
      <selection activeCell="B77" sqref="B77"/>
    </sheetView>
  </sheetViews>
  <sheetFormatPr defaultColWidth="9.00390625" defaultRowHeight="12.75"/>
  <cols>
    <col min="1" max="1" width="25.75390625" style="1" customWidth="1"/>
    <col min="2" max="2" width="51.125" style="2" customWidth="1"/>
    <col min="3" max="3" width="15.625" style="1" customWidth="1"/>
    <col min="4" max="4" width="14.75390625" style="1" customWidth="1"/>
    <col min="5" max="5" width="15.375" style="1" customWidth="1"/>
    <col min="6" max="6" width="14.875" style="1" customWidth="1"/>
    <col min="7" max="7" width="15.625" style="1" customWidth="1"/>
    <col min="8" max="8" width="14.75390625" style="0" customWidth="1"/>
  </cols>
  <sheetData>
    <row r="1" spans="1:8" s="5" customFormat="1" ht="15" customHeight="1">
      <c r="A1" s="31" t="s">
        <v>21</v>
      </c>
      <c r="B1" s="31"/>
      <c r="C1" s="31"/>
      <c r="D1" s="31"/>
      <c r="E1" s="31"/>
      <c r="F1" s="31"/>
      <c r="G1" s="31"/>
      <c r="H1" s="31"/>
    </row>
    <row r="2" spans="1:8" s="5" customFormat="1" ht="114.75" customHeight="1">
      <c r="A2" s="6"/>
      <c r="B2" s="6"/>
      <c r="C2" s="24"/>
      <c r="D2" s="24"/>
      <c r="E2" s="30" t="s">
        <v>87</v>
      </c>
      <c r="F2" s="30"/>
      <c r="G2" s="30"/>
      <c r="H2" s="30"/>
    </row>
    <row r="3" spans="1:8" ht="18.75">
      <c r="A3" s="29" t="s">
        <v>0</v>
      </c>
      <c r="B3" s="29"/>
      <c r="C3" s="29"/>
      <c r="D3" s="29"/>
      <c r="E3" s="29"/>
      <c r="F3" s="29"/>
      <c r="G3" s="29"/>
      <c r="H3" s="29"/>
    </row>
    <row r="4" spans="1:8" ht="15.75">
      <c r="A4" s="28" t="s">
        <v>53</v>
      </c>
      <c r="B4" s="28"/>
      <c r="C4" s="28"/>
      <c r="D4" s="28"/>
      <c r="E4" s="28"/>
      <c r="F4" s="28"/>
      <c r="G4" s="28"/>
      <c r="H4" s="28"/>
    </row>
    <row r="5" spans="1:8" ht="12.75">
      <c r="A5" s="25" t="s">
        <v>20</v>
      </c>
      <c r="B5" s="25" t="s">
        <v>22</v>
      </c>
      <c r="C5" s="25" t="s">
        <v>79</v>
      </c>
      <c r="D5" s="26" t="s">
        <v>88</v>
      </c>
      <c r="E5" s="25" t="s">
        <v>83</v>
      </c>
      <c r="F5" s="26" t="s">
        <v>88</v>
      </c>
      <c r="G5" s="25" t="s">
        <v>82</v>
      </c>
      <c r="H5" s="26" t="s">
        <v>88</v>
      </c>
    </row>
    <row r="6" spans="1:8" ht="40.5" customHeight="1">
      <c r="A6" s="25"/>
      <c r="B6" s="25"/>
      <c r="C6" s="25"/>
      <c r="D6" s="27"/>
      <c r="E6" s="25"/>
      <c r="F6" s="27"/>
      <c r="G6" s="25"/>
      <c r="H6" s="27"/>
    </row>
    <row r="7" spans="1:8" s="15" customFormat="1" ht="15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.75">
      <c r="A8" s="7" t="s">
        <v>1</v>
      </c>
      <c r="B8" s="12" t="s">
        <v>35</v>
      </c>
      <c r="C8" s="3">
        <f aca="true" t="shared" si="0" ref="C8:H8">C9+C10+C15+C17+C22+C28+C25+C34+C31+C20</f>
        <v>4652.699999999999</v>
      </c>
      <c r="D8" s="3">
        <f t="shared" si="0"/>
        <v>0</v>
      </c>
      <c r="E8" s="3">
        <f t="shared" si="0"/>
        <v>4816.8</v>
      </c>
      <c r="F8" s="3">
        <f t="shared" si="0"/>
        <v>0</v>
      </c>
      <c r="G8" s="3">
        <f t="shared" si="0"/>
        <v>5043.200000000001</v>
      </c>
      <c r="H8" s="3">
        <f t="shared" si="0"/>
        <v>0</v>
      </c>
    </row>
    <row r="9" spans="1:8" ht="15.75" customHeight="1">
      <c r="A9" s="7" t="s">
        <v>2</v>
      </c>
      <c r="B9" s="12" t="s">
        <v>3</v>
      </c>
      <c r="C9" s="3">
        <v>1019.9</v>
      </c>
      <c r="D9" s="3">
        <v>300</v>
      </c>
      <c r="E9" s="3">
        <v>748.7</v>
      </c>
      <c r="F9" s="3">
        <v>0</v>
      </c>
      <c r="G9" s="3">
        <v>778.6</v>
      </c>
      <c r="H9" s="3">
        <v>0</v>
      </c>
    </row>
    <row r="10" spans="1:8" ht="31.5" customHeight="1">
      <c r="A10" s="7" t="s">
        <v>24</v>
      </c>
      <c r="B10" s="12" t="s">
        <v>25</v>
      </c>
      <c r="C10" s="3">
        <f>C11+C12+C13+C14</f>
        <v>1263.1999999999998</v>
      </c>
      <c r="D10" s="3"/>
      <c r="E10" s="3">
        <f>E11+E12+E13+E14</f>
        <v>1279.8000000000002</v>
      </c>
      <c r="F10" s="3"/>
      <c r="G10" s="3">
        <f>G11+G12+G13+G14</f>
        <v>1351.6</v>
      </c>
      <c r="H10" s="21"/>
    </row>
    <row r="11" spans="1:8" ht="74.25" customHeight="1">
      <c r="A11" s="9" t="s">
        <v>66</v>
      </c>
      <c r="B11" s="13" t="s">
        <v>26</v>
      </c>
      <c r="C11" s="4">
        <v>598.3</v>
      </c>
      <c r="D11" s="4"/>
      <c r="E11" s="4">
        <v>610.6</v>
      </c>
      <c r="F11" s="4"/>
      <c r="G11" s="4">
        <v>646.4</v>
      </c>
      <c r="H11" s="21"/>
    </row>
    <row r="12" spans="1:8" ht="95.25" customHeight="1">
      <c r="A12" s="9" t="s">
        <v>67</v>
      </c>
      <c r="B12" s="13" t="s">
        <v>27</v>
      </c>
      <c r="C12" s="4">
        <v>4.2</v>
      </c>
      <c r="D12" s="4"/>
      <c r="E12" s="4">
        <v>4.2</v>
      </c>
      <c r="F12" s="4"/>
      <c r="G12" s="4">
        <v>4.3</v>
      </c>
      <c r="H12" s="21"/>
    </row>
    <row r="13" spans="1:8" ht="78" customHeight="1">
      <c r="A13" s="9" t="s">
        <v>68</v>
      </c>
      <c r="B13" s="13" t="s">
        <v>28</v>
      </c>
      <c r="C13" s="4">
        <v>739.6</v>
      </c>
      <c r="D13" s="4"/>
      <c r="E13" s="4">
        <v>745</v>
      </c>
      <c r="F13" s="4"/>
      <c r="G13" s="4">
        <v>780.5</v>
      </c>
      <c r="H13" s="21"/>
    </row>
    <row r="14" spans="1:8" ht="65.25" customHeight="1">
      <c r="A14" s="9" t="s">
        <v>69</v>
      </c>
      <c r="B14" s="13" t="s">
        <v>29</v>
      </c>
      <c r="C14" s="4">
        <v>-78.9</v>
      </c>
      <c r="D14" s="4"/>
      <c r="E14" s="4">
        <v>-80</v>
      </c>
      <c r="F14" s="4"/>
      <c r="G14" s="4">
        <v>-79.6</v>
      </c>
      <c r="H14" s="21"/>
    </row>
    <row r="15" spans="1:8" ht="16.5" customHeight="1">
      <c r="A15" s="7" t="s">
        <v>4</v>
      </c>
      <c r="B15" s="12" t="s">
        <v>5</v>
      </c>
      <c r="C15" s="3">
        <f>C16</f>
        <v>456.7</v>
      </c>
      <c r="D15" s="3"/>
      <c r="E15" s="3">
        <f>E16</f>
        <v>475</v>
      </c>
      <c r="F15" s="3"/>
      <c r="G15" s="3">
        <f>G16</f>
        <v>494</v>
      </c>
      <c r="H15" s="21"/>
    </row>
    <row r="16" spans="1:8" ht="18.75" customHeight="1">
      <c r="A16" s="9" t="s">
        <v>6</v>
      </c>
      <c r="B16" s="13" t="s">
        <v>7</v>
      </c>
      <c r="C16" s="4">
        <v>456.7</v>
      </c>
      <c r="D16" s="4"/>
      <c r="E16" s="4">
        <v>475</v>
      </c>
      <c r="F16" s="4"/>
      <c r="G16" s="4">
        <v>494</v>
      </c>
      <c r="H16" s="21"/>
    </row>
    <row r="17" spans="1:8" ht="15.75">
      <c r="A17" s="7" t="s">
        <v>8</v>
      </c>
      <c r="B17" s="12" t="s">
        <v>9</v>
      </c>
      <c r="C17" s="3">
        <f aca="true" t="shared" si="1" ref="C17:H17">C18+C19</f>
        <v>1910</v>
      </c>
      <c r="D17" s="3">
        <f t="shared" si="1"/>
        <v>-300</v>
      </c>
      <c r="E17" s="3">
        <f t="shared" si="1"/>
        <v>2310.3</v>
      </c>
      <c r="F17" s="3">
        <f t="shared" si="1"/>
        <v>0</v>
      </c>
      <c r="G17" s="3">
        <f t="shared" si="1"/>
        <v>2415.9</v>
      </c>
      <c r="H17" s="3">
        <f t="shared" si="1"/>
        <v>0</v>
      </c>
    </row>
    <row r="18" spans="1:8" ht="47.25" customHeight="1">
      <c r="A18" s="9" t="s">
        <v>10</v>
      </c>
      <c r="B18" s="13" t="s">
        <v>36</v>
      </c>
      <c r="C18" s="4">
        <v>199</v>
      </c>
      <c r="D18" s="4"/>
      <c r="E18" s="4">
        <v>218.9</v>
      </c>
      <c r="F18" s="4"/>
      <c r="G18" s="4">
        <v>240.8</v>
      </c>
      <c r="H18" s="21"/>
    </row>
    <row r="19" spans="1:8" ht="15.75">
      <c r="A19" s="9" t="s">
        <v>56</v>
      </c>
      <c r="B19" s="13" t="s">
        <v>11</v>
      </c>
      <c r="C19" s="4">
        <v>1711</v>
      </c>
      <c r="D19" s="4">
        <v>-300</v>
      </c>
      <c r="E19" s="4">
        <v>2091.4</v>
      </c>
      <c r="F19" s="4"/>
      <c r="G19" s="4">
        <v>2175.1</v>
      </c>
      <c r="H19" s="21"/>
    </row>
    <row r="20" spans="1:8" ht="15.75" hidden="1">
      <c r="A20" s="7" t="s">
        <v>57</v>
      </c>
      <c r="B20" s="12" t="s">
        <v>58</v>
      </c>
      <c r="C20" s="3">
        <f>C21</f>
        <v>0</v>
      </c>
      <c r="D20" s="3"/>
      <c r="E20" s="3">
        <f>E21</f>
        <v>0</v>
      </c>
      <c r="F20" s="3"/>
      <c r="G20" s="3">
        <f>G21</f>
        <v>0</v>
      </c>
      <c r="H20" s="21"/>
    </row>
    <row r="21" spans="1:8" ht="90" hidden="1">
      <c r="A21" s="9" t="s">
        <v>59</v>
      </c>
      <c r="B21" s="13" t="s">
        <v>60</v>
      </c>
      <c r="C21" s="4"/>
      <c r="D21" s="4"/>
      <c r="E21" s="4"/>
      <c r="F21" s="4"/>
      <c r="G21" s="4"/>
      <c r="H21" s="21"/>
    </row>
    <row r="22" spans="1:8" ht="36" customHeight="1">
      <c r="A22" s="7" t="s">
        <v>12</v>
      </c>
      <c r="B22" s="12" t="s">
        <v>13</v>
      </c>
      <c r="C22" s="3">
        <f>SUM(C23:C24)</f>
        <v>2.9</v>
      </c>
      <c r="D22" s="3"/>
      <c r="E22" s="3">
        <f>SUM(E23:E24)</f>
        <v>3</v>
      </c>
      <c r="F22" s="3"/>
      <c r="G22" s="3">
        <f>SUM(G23:G24)</f>
        <v>3.1</v>
      </c>
      <c r="H22" s="21"/>
    </row>
    <row r="23" spans="1:8" ht="78" customHeight="1" hidden="1">
      <c r="A23" s="9" t="s">
        <v>14</v>
      </c>
      <c r="B23" s="13" t="s">
        <v>37</v>
      </c>
      <c r="C23" s="4">
        <v>0</v>
      </c>
      <c r="D23" s="4"/>
      <c r="E23" s="4">
        <v>0</v>
      </c>
      <c r="F23" s="4"/>
      <c r="G23" s="4">
        <v>0</v>
      </c>
      <c r="H23" s="21"/>
    </row>
    <row r="24" spans="1:8" ht="89.25" customHeight="1">
      <c r="A24" s="9" t="s">
        <v>31</v>
      </c>
      <c r="B24" s="13" t="s">
        <v>38</v>
      </c>
      <c r="C24" s="4">
        <v>2.9</v>
      </c>
      <c r="D24" s="4"/>
      <c r="E24" s="4">
        <v>3</v>
      </c>
      <c r="F24" s="4"/>
      <c r="G24" s="4">
        <v>3.1</v>
      </c>
      <c r="H24" s="21"/>
    </row>
    <row r="25" spans="1:8" ht="31.5" customHeight="1" hidden="1">
      <c r="A25" s="7" t="s">
        <v>32</v>
      </c>
      <c r="B25" s="12" t="s">
        <v>33</v>
      </c>
      <c r="C25" s="3">
        <f>C27</f>
        <v>0</v>
      </c>
      <c r="D25" s="3"/>
      <c r="E25" s="3">
        <v>0</v>
      </c>
      <c r="F25" s="3"/>
      <c r="G25" s="3">
        <v>0</v>
      </c>
      <c r="H25" s="21"/>
    </row>
    <row r="26" spans="1:8" s="16" customFormat="1" ht="36.75" customHeight="1" hidden="1">
      <c r="A26" s="9" t="s">
        <v>54</v>
      </c>
      <c r="B26" s="13" t="s">
        <v>55</v>
      </c>
      <c r="C26" s="4">
        <v>0</v>
      </c>
      <c r="D26" s="4"/>
      <c r="E26" s="4">
        <v>0</v>
      </c>
      <c r="F26" s="4"/>
      <c r="G26" s="4">
        <v>0</v>
      </c>
      <c r="H26" s="22"/>
    </row>
    <row r="27" spans="1:8" ht="46.5" customHeight="1" hidden="1">
      <c r="A27" s="8" t="s">
        <v>34</v>
      </c>
      <c r="B27" s="13" t="s">
        <v>39</v>
      </c>
      <c r="C27" s="4">
        <v>0</v>
      </c>
      <c r="D27" s="4"/>
      <c r="E27" s="4">
        <v>0</v>
      </c>
      <c r="F27" s="4"/>
      <c r="G27" s="4">
        <v>0</v>
      </c>
      <c r="H27" s="21"/>
    </row>
    <row r="28" spans="1:8" ht="33.75" customHeight="1" hidden="1">
      <c r="A28" s="7" t="s">
        <v>15</v>
      </c>
      <c r="B28" s="12" t="s">
        <v>16</v>
      </c>
      <c r="C28" s="3">
        <f>C29+C30</f>
        <v>0</v>
      </c>
      <c r="D28" s="3"/>
      <c r="E28" s="3">
        <f>E29+E30</f>
        <v>0</v>
      </c>
      <c r="F28" s="3"/>
      <c r="G28" s="3">
        <f>G29+G30</f>
        <v>0</v>
      </c>
      <c r="H28" s="21"/>
    </row>
    <row r="29" spans="1:8" ht="84" customHeight="1" hidden="1">
      <c r="A29" s="9" t="s">
        <v>30</v>
      </c>
      <c r="B29" s="13" t="s">
        <v>42</v>
      </c>
      <c r="C29" s="4">
        <v>0</v>
      </c>
      <c r="D29" s="4"/>
      <c r="E29" s="4">
        <v>0</v>
      </c>
      <c r="F29" s="4"/>
      <c r="G29" s="4">
        <v>0</v>
      </c>
      <c r="H29" s="21"/>
    </row>
    <row r="30" spans="1:8" ht="42.75" customHeight="1" hidden="1">
      <c r="A30" s="9" t="s">
        <v>49</v>
      </c>
      <c r="B30" s="13" t="s">
        <v>50</v>
      </c>
      <c r="C30" s="4">
        <v>0</v>
      </c>
      <c r="D30" s="4"/>
      <c r="E30" s="4">
        <v>0</v>
      </c>
      <c r="F30" s="4"/>
      <c r="G30" s="4">
        <v>0</v>
      </c>
      <c r="H30" s="21"/>
    </row>
    <row r="31" spans="1:8" ht="21.75" customHeight="1" hidden="1">
      <c r="A31" s="7" t="s">
        <v>45</v>
      </c>
      <c r="B31" s="12" t="s">
        <v>46</v>
      </c>
      <c r="C31" s="3">
        <f>C32+C33</f>
        <v>0</v>
      </c>
      <c r="D31" s="3"/>
      <c r="E31" s="3">
        <v>0</v>
      </c>
      <c r="F31" s="3"/>
      <c r="G31" s="3">
        <v>0</v>
      </c>
      <c r="H31" s="21"/>
    </row>
    <row r="32" spans="1:8" ht="66.75" customHeight="1" hidden="1">
      <c r="A32" s="9" t="s">
        <v>47</v>
      </c>
      <c r="B32" s="13" t="s">
        <v>48</v>
      </c>
      <c r="C32" s="4">
        <v>0</v>
      </c>
      <c r="D32" s="4"/>
      <c r="E32" s="4">
        <v>0</v>
      </c>
      <c r="F32" s="4"/>
      <c r="G32" s="4">
        <v>0</v>
      </c>
      <c r="H32" s="21"/>
    </row>
    <row r="33" spans="1:8" ht="45.75" customHeight="1" hidden="1">
      <c r="A33" s="9" t="s">
        <v>51</v>
      </c>
      <c r="B33" s="13" t="s">
        <v>52</v>
      </c>
      <c r="C33" s="4">
        <v>0</v>
      </c>
      <c r="D33" s="4"/>
      <c r="E33" s="4">
        <v>0</v>
      </c>
      <c r="F33" s="4"/>
      <c r="G33" s="4">
        <v>0</v>
      </c>
      <c r="H33" s="21"/>
    </row>
    <row r="34" spans="1:8" ht="19.5" customHeight="1" hidden="1">
      <c r="A34" s="7" t="s">
        <v>43</v>
      </c>
      <c r="B34" s="12" t="s">
        <v>23</v>
      </c>
      <c r="C34" s="3">
        <f>C35</f>
        <v>0</v>
      </c>
      <c r="D34" s="3"/>
      <c r="E34" s="3">
        <f>E35</f>
        <v>0</v>
      </c>
      <c r="F34" s="3"/>
      <c r="G34" s="3">
        <f>G35</f>
        <v>0</v>
      </c>
      <c r="H34" s="21"/>
    </row>
    <row r="35" spans="1:8" ht="44.25" customHeight="1" hidden="1">
      <c r="A35" s="9" t="s">
        <v>44</v>
      </c>
      <c r="B35" s="14" t="s">
        <v>40</v>
      </c>
      <c r="C35" s="4">
        <v>0</v>
      </c>
      <c r="D35" s="4"/>
      <c r="E35" s="4">
        <v>0</v>
      </c>
      <c r="F35" s="4"/>
      <c r="G35" s="4">
        <v>0</v>
      </c>
      <c r="H35" s="21"/>
    </row>
    <row r="36" spans="1:8" ht="17.25" customHeight="1">
      <c r="A36" s="7" t="s">
        <v>17</v>
      </c>
      <c r="B36" s="12" t="s">
        <v>18</v>
      </c>
      <c r="C36" s="3">
        <f aca="true" t="shared" si="2" ref="C36:H36">SUM(C37:C46)</f>
        <v>5795.3</v>
      </c>
      <c r="D36" s="3">
        <f t="shared" si="2"/>
        <v>2143</v>
      </c>
      <c r="E36" s="3">
        <f t="shared" si="2"/>
        <v>1359</v>
      </c>
      <c r="F36" s="3">
        <f t="shared" si="2"/>
        <v>18.7</v>
      </c>
      <c r="G36" s="3">
        <f t="shared" si="2"/>
        <v>1325.6</v>
      </c>
      <c r="H36" s="3">
        <f t="shared" si="2"/>
        <v>22.9</v>
      </c>
    </row>
    <row r="37" spans="1:8" ht="45" customHeight="1">
      <c r="A37" s="9" t="s">
        <v>65</v>
      </c>
      <c r="B37" s="13" t="s">
        <v>72</v>
      </c>
      <c r="C37" s="4">
        <v>32.4</v>
      </c>
      <c r="D37" s="4"/>
      <c r="E37" s="4">
        <v>0</v>
      </c>
      <c r="F37" s="4"/>
      <c r="G37" s="4">
        <v>0</v>
      </c>
      <c r="H37" s="21"/>
    </row>
    <row r="38" spans="1:10" ht="50.25" customHeight="1">
      <c r="A38" s="9" t="s">
        <v>65</v>
      </c>
      <c r="B38" s="13" t="s">
        <v>73</v>
      </c>
      <c r="C38" s="4">
        <v>126.2</v>
      </c>
      <c r="D38" s="4">
        <v>126.2</v>
      </c>
      <c r="E38" s="4">
        <v>0</v>
      </c>
      <c r="F38" s="4"/>
      <c r="G38" s="4">
        <v>0</v>
      </c>
      <c r="H38" s="23"/>
      <c r="I38" s="19"/>
      <c r="J38" s="19"/>
    </row>
    <row r="39" spans="1:8" ht="60" hidden="1">
      <c r="A39" s="9" t="s">
        <v>81</v>
      </c>
      <c r="B39" s="13" t="s">
        <v>61</v>
      </c>
      <c r="C39" s="4"/>
      <c r="D39" s="4"/>
      <c r="E39" s="4"/>
      <c r="F39" s="4"/>
      <c r="G39" s="4"/>
      <c r="H39" s="21"/>
    </row>
    <row r="40" spans="1:8" ht="75">
      <c r="A40" s="9" t="s">
        <v>89</v>
      </c>
      <c r="B40" s="13" t="s">
        <v>90</v>
      </c>
      <c r="C40" s="4">
        <v>2000</v>
      </c>
      <c r="D40" s="4">
        <v>2000</v>
      </c>
      <c r="E40" s="4">
        <v>0</v>
      </c>
      <c r="F40" s="4"/>
      <c r="G40" s="4">
        <v>0</v>
      </c>
      <c r="H40" s="21"/>
    </row>
    <row r="41" spans="1:8" ht="45" hidden="1">
      <c r="A41" s="9" t="s">
        <v>77</v>
      </c>
      <c r="B41" s="13" t="s">
        <v>78</v>
      </c>
      <c r="C41" s="4"/>
      <c r="D41" s="4"/>
      <c r="E41" s="4"/>
      <c r="F41" s="4"/>
      <c r="G41" s="4"/>
      <c r="H41" s="21"/>
    </row>
    <row r="42" spans="1:8" ht="19.5" customHeight="1">
      <c r="A42" s="9" t="s">
        <v>63</v>
      </c>
      <c r="B42" s="13" t="s">
        <v>41</v>
      </c>
      <c r="C42" s="4">
        <v>455.3</v>
      </c>
      <c r="D42" s="4"/>
      <c r="E42" s="4">
        <v>0</v>
      </c>
      <c r="F42" s="4"/>
      <c r="G42" s="4">
        <v>0</v>
      </c>
      <c r="H42" s="21"/>
    </row>
    <row r="43" spans="1:8" ht="60">
      <c r="A43" s="9" t="s">
        <v>76</v>
      </c>
      <c r="B43" s="13" t="s">
        <v>80</v>
      </c>
      <c r="C43" s="4">
        <v>115.1</v>
      </c>
      <c r="D43" s="4">
        <v>16.8</v>
      </c>
      <c r="E43" s="4">
        <v>120.3</v>
      </c>
      <c r="F43" s="4">
        <v>18.7</v>
      </c>
      <c r="G43" s="4">
        <v>124.5</v>
      </c>
      <c r="H43" s="4">
        <v>22.9</v>
      </c>
    </row>
    <row r="44" spans="1:8" ht="73.5" customHeight="1" hidden="1">
      <c r="A44" s="9" t="s">
        <v>70</v>
      </c>
      <c r="B44" s="13" t="s">
        <v>71</v>
      </c>
      <c r="C44" s="4"/>
      <c r="D44" s="4"/>
      <c r="E44" s="4"/>
      <c r="F44" s="4"/>
      <c r="G44" s="4"/>
      <c r="H44" s="21"/>
    </row>
    <row r="45" spans="1:8" ht="34.5" customHeight="1">
      <c r="A45" s="9" t="s">
        <v>64</v>
      </c>
      <c r="B45" s="13" t="s">
        <v>62</v>
      </c>
      <c r="C45" s="4">
        <v>3066.3</v>
      </c>
      <c r="D45" s="4"/>
      <c r="E45" s="4">
        <v>1238.7</v>
      </c>
      <c r="F45" s="4"/>
      <c r="G45" s="4">
        <v>1201.1</v>
      </c>
      <c r="H45" s="21"/>
    </row>
    <row r="46" spans="1:8" ht="56.25" customHeight="1" hidden="1">
      <c r="A46" s="9" t="s">
        <v>75</v>
      </c>
      <c r="B46" s="13" t="s">
        <v>74</v>
      </c>
      <c r="C46" s="4"/>
      <c r="D46" s="4"/>
      <c r="E46" s="4"/>
      <c r="F46" s="4"/>
      <c r="G46" s="4"/>
      <c r="H46" s="21"/>
    </row>
    <row r="47" spans="1:8" ht="15.75">
      <c r="A47" s="7"/>
      <c r="B47" s="10" t="s">
        <v>19</v>
      </c>
      <c r="C47" s="3">
        <f aca="true" t="shared" si="3" ref="C47:H47">C36+C8</f>
        <v>10448</v>
      </c>
      <c r="D47" s="3">
        <f t="shared" si="3"/>
        <v>2143</v>
      </c>
      <c r="E47" s="3">
        <f t="shared" si="3"/>
        <v>6175.8</v>
      </c>
      <c r="F47" s="3">
        <f t="shared" si="3"/>
        <v>18.7</v>
      </c>
      <c r="G47" s="3">
        <f t="shared" si="3"/>
        <v>6368.800000000001</v>
      </c>
      <c r="H47" s="3">
        <f t="shared" si="3"/>
        <v>22.9</v>
      </c>
    </row>
    <row r="49" ht="22.5" customHeight="1" hidden="1"/>
    <row r="50" spans="3:4" ht="12.75" hidden="1">
      <c r="C50" s="17">
        <f>C47-C46</f>
        <v>10448</v>
      </c>
      <c r="D50" s="17"/>
    </row>
    <row r="51" spans="3:4" ht="12.75" hidden="1">
      <c r="C51" s="18">
        <v>0.5307</v>
      </c>
      <c r="D51" s="18"/>
    </row>
    <row r="52" spans="3:7" ht="12.75" hidden="1">
      <c r="C52" s="1">
        <f>C50*C51</f>
        <v>5544.753599999999</v>
      </c>
      <c r="E52" s="1">
        <f>E47*C51</f>
        <v>3277.4970599999997</v>
      </c>
      <c r="G52" s="1">
        <f>G47*C51</f>
        <v>3379.92216</v>
      </c>
    </row>
    <row r="53" spans="2:7" ht="12.75" hidden="1">
      <c r="B53" s="20" t="s">
        <v>84</v>
      </c>
      <c r="C53" s="17">
        <f>C8+C37</f>
        <v>4685.0999999999985</v>
      </c>
      <c r="D53" s="17"/>
      <c r="E53" s="17">
        <f>E8+E37</f>
        <v>4816.8</v>
      </c>
      <c r="F53" s="17"/>
      <c r="G53" s="17">
        <f>G8+G37</f>
        <v>5043.200000000001</v>
      </c>
    </row>
    <row r="54" spans="2:7" ht="12.75" hidden="1">
      <c r="B54" s="20" t="s">
        <v>85</v>
      </c>
      <c r="C54" s="17">
        <f>C40+C42+C43</f>
        <v>2570.4</v>
      </c>
      <c r="D54" s="17"/>
      <c r="E54" s="17">
        <f>E40+E42+E43</f>
        <v>120.3</v>
      </c>
      <c r="F54" s="17"/>
      <c r="G54" s="17">
        <f>G40+G42+G43</f>
        <v>124.5</v>
      </c>
    </row>
    <row r="55" spans="2:7" ht="12.75" hidden="1">
      <c r="B55" s="20" t="s">
        <v>86</v>
      </c>
      <c r="C55" s="17">
        <f>C45</f>
        <v>3066.3</v>
      </c>
      <c r="D55" s="17"/>
      <c r="E55" s="17">
        <f>E45</f>
        <v>1238.7</v>
      </c>
      <c r="F55" s="17"/>
      <c r="G55" s="17">
        <f>G45</f>
        <v>1201.1</v>
      </c>
    </row>
    <row r="56" ht="12.75" hidden="1"/>
    <row r="57" spans="2:7" ht="12.75" hidden="1">
      <c r="B57" s="20">
        <v>6.2</v>
      </c>
      <c r="C57" s="17">
        <f>C42+C43+C45</f>
        <v>3636.7000000000003</v>
      </c>
      <c r="D57" s="17"/>
      <c r="E57" s="17">
        <f>E42+E43+E45</f>
        <v>1359</v>
      </c>
      <c r="F57" s="17"/>
      <c r="G57" s="17">
        <f>G42+G43+G45</f>
        <v>1325.6</v>
      </c>
    </row>
    <row r="58" spans="2:7" ht="12.75" hidden="1">
      <c r="B58" s="20">
        <v>7</v>
      </c>
      <c r="C58" s="17">
        <f>C42+C43</f>
        <v>570.4</v>
      </c>
      <c r="D58" s="17"/>
      <c r="E58" s="17">
        <f>E42+E43</f>
        <v>120.3</v>
      </c>
      <c r="F58" s="17"/>
      <c r="G58" s="17">
        <f>G42+G43</f>
        <v>124.5</v>
      </c>
    </row>
    <row r="59" spans="2:7" ht="12.75" hidden="1">
      <c r="B59" s="20">
        <v>8</v>
      </c>
      <c r="C59" s="17">
        <f>C45</f>
        <v>3066.3</v>
      </c>
      <c r="D59" s="17"/>
      <c r="E59" s="17">
        <f>E45</f>
        <v>1238.7</v>
      </c>
      <c r="F59" s="17"/>
      <c r="G59" s="17">
        <f>G45</f>
        <v>1201.1</v>
      </c>
    </row>
    <row r="60" ht="12.75" hidden="1"/>
  </sheetData>
  <sheetProtection/>
  <mergeCells count="12">
    <mergeCell ref="E2:H2"/>
    <mergeCell ref="A1:H1"/>
    <mergeCell ref="G5:G6"/>
    <mergeCell ref="A5:A6"/>
    <mergeCell ref="B5:B6"/>
    <mergeCell ref="C5:C6"/>
    <mergeCell ref="E5:E6"/>
    <mergeCell ref="D5:D6"/>
    <mergeCell ref="A4:H4"/>
    <mergeCell ref="A3:H3"/>
    <mergeCell ref="F5:F6"/>
    <mergeCell ref="H5:H6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Yury</dc:creator>
  <cp:keywords/>
  <dc:description/>
  <cp:lastModifiedBy>user</cp:lastModifiedBy>
  <cp:lastPrinted>2023-02-17T06:26:48Z</cp:lastPrinted>
  <dcterms:created xsi:type="dcterms:W3CDTF">2011-05-21T18:51:22Z</dcterms:created>
  <dcterms:modified xsi:type="dcterms:W3CDTF">2023-02-21T09:51:08Z</dcterms:modified>
  <cp:category/>
  <cp:version/>
  <cp:contentType/>
  <cp:contentStatus/>
</cp:coreProperties>
</file>